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0. EKİM\"/>
    </mc:Choice>
  </mc:AlternateContent>
  <xr:revisionPtr revIDLastSave="0" documentId="13_ncr:1_{42CB9C9A-724D-4078-A49B-3F339EAF05D4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O11" i="2" l="1"/>
  <c r="AA12" i="1"/>
  <c r="H36" i="1"/>
  <c r="C36" i="1" s="1"/>
  <c r="E27" i="1"/>
  <c r="K22" i="1"/>
</calcChain>
</file>

<file path=xl/sharedStrings.xml><?xml version="1.0" encoding="utf-8"?>
<sst xmlns="http://schemas.openxmlformats.org/spreadsheetml/2006/main" count="48" uniqueCount="42">
  <si>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</si>
  <si>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</si>
  <si>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</si>
  <si>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</si>
  <si>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</si>
  <si>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</si>
  <si>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</si>
  <si>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</si>
  <si>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</si>
  <si>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</si>
  <si>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</si>
  <si>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</si>
  <si>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</si>
  <si>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</si>
  <si>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</si>
  <si>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</si>
  <si>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</si>
  <si>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</si>
  <si>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</si>
  <si>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</si>
  <si>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</si>
  <si>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</si>
  <si>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</si>
  <si>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</si>
  <si>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</si>
  <si>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</si>
  <si>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</si>
  <si>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</si>
  <si>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</si>
  <si>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</si>
  <si>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</si>
  <si>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</si>
  <si>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</si>
  <si>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</si>
  <si>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</si>
  <si>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</si>
  <si>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BAKİYE</t>
  </si>
  <si>
    <t>HASAN  YILDIRIM</t>
  </si>
  <si>
    <t>AĞRI SEFERİ</t>
  </si>
  <si>
    <t>HANİBABA PROFİL</t>
  </si>
  <si>
    <t>AKKAYA DEMİR ÇELİK</t>
  </si>
  <si>
    <t>BAYRAMLAR İNŞAAT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</si>
</sst>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C27" sqref="C27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37</v>
      </c>
      <c r="C2" s="67"/>
      <c r="D2" s="2" t="s">
        <v>2</v>
      </c>
      <c r="E2" s="68" t="s">
        <v>38</v>
      </c>
      <c r="F2" s="68"/>
      <c r="G2" s="68"/>
      <c r="H2" s="68"/>
      <c r="I2" s="68"/>
      <c r="J2" s="68"/>
      <c r="K2" s="3" t="s">
        <v>3</v>
      </c>
      <c r="L2" s="4">
        <v>45586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36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39</v>
      </c>
      <c r="B5" s="61"/>
      <c r="C5" s="48">
        <v>45586</v>
      </c>
      <c r="D5" s="11"/>
      <c r="E5" s="12">
        <v>66950</v>
      </c>
      <c r="F5" s="1"/>
      <c r="G5" s="13" t="str">
        <f t="shared" ref="G5" si="0">IF(A5="","",(A5))</f>
        <v>HANİBABA PROFİL</v>
      </c>
      <c r="H5" s="12">
        <v>66950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40</v>
      </c>
      <c r="B6" s="61"/>
      <c r="C6" s="48">
        <v>45586</v>
      </c>
      <c r="D6" s="11"/>
      <c r="E6" s="12">
        <v>1500</v>
      </c>
      <c r="F6" s="1"/>
      <c r="G6" s="13" t="str">
        <f>IF(A6="","",(A6))</f>
        <v>AKKAYA DEMİR ÇELİK</v>
      </c>
      <c r="H6" s="12">
        <v>1500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41</v>
      </c>
      <c r="B7" s="61"/>
      <c r="C7" s="48">
        <v>45586</v>
      </c>
      <c r="D7" s="11"/>
      <c r="E7" s="12">
        <v>136015</v>
      </c>
      <c r="F7" s="1"/>
      <c r="G7" s="13" t="str">
        <f>IF(A7="","",(A7))</f>
        <v>BAYRAMLAR İNŞAAT</v>
      </c>
      <c r="H7" s="12">
        <v>50000</v>
      </c>
      <c r="I7" s="12"/>
      <c r="J7" s="12"/>
      <c r="K7" s="12">
        <f t="shared" si="1"/>
        <v>86015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7000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204465</v>
      </c>
      <c r="F22" s="1"/>
      <c r="G22" s="16" t="s">
        <v>16</v>
      </c>
      <c r="H22" s="17">
        <f>SUM(H5:H21)</f>
        <v>125450</v>
      </c>
      <c r="I22" s="17">
        <f>SUM(I5:I21)</f>
        <v>0</v>
      </c>
      <c r="J22" s="17">
        <f>SUM(J5:J21)</f>
        <v>0</v>
      </c>
      <c r="K22" s="17">
        <f>SUM(K5:K21)</f>
        <v>86015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450284</v>
      </c>
      <c r="D25" s="18">
        <v>452738</v>
      </c>
      <c r="E25" s="19">
        <f>IF(C25="","",SUM(D25-C25))</f>
        <v>2454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12168.75</v>
      </c>
      <c r="D26" s="21"/>
      <c r="E26" s="20">
        <f>IF(C26="","",SUM(C26/E25))</f>
        <v>4.9587408312958434</v>
      </c>
      <c r="F26" s="1"/>
      <c r="G26" s="11" t="s">
        <v>25</v>
      </c>
      <c r="H26" s="12">
        <v>12168.7482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14683.75</v>
      </c>
      <c r="D27" s="21"/>
      <c r="E27" s="22">
        <f>SUM(C27/E22)</f>
        <v>7.1815469640280738E-2</v>
      </c>
      <c r="F27" s="1"/>
      <c r="G27" s="11" t="s">
        <v>27</v>
      </c>
      <c r="H27" s="12">
        <v>2515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14683.7482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110766.2518</v>
      </c>
      <c r="D36" s="1"/>
      <c r="E36" s="1"/>
      <c r="F36" s="1"/>
      <c r="G36" s="26" t="s">
        <v>30</v>
      </c>
      <c r="H36" s="15">
        <f>IF(H33="","",SUM(H22-H33))</f>
        <v>110766.2518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2024-10-23T05:41:31Z</cp:lastPrinted>
  <dcterms:created xsi:type="dcterms:W3CDTF">2022-08-24T05:29:34Z</dcterms:created>
  <dcterms:modified xsi:type="dcterms:W3CDTF">2024-10-28T08:17:11Z</dcterms:modified>
</cp:coreProperties>
</file>